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22035" windowHeight="8505"/>
  </bookViews>
  <sheets>
    <sheet name="anexa 1  " sheetId="13" r:id="rId1"/>
  </sheets>
  <definedNames>
    <definedName name="_xlnm.Print_Titles" localSheetId="0">'anexa 1  '!$12:$12</definedName>
  </definedNames>
  <calcPr calcId="145621"/>
</workbook>
</file>

<file path=xl/calcChain.xml><?xml version="1.0" encoding="utf-8"?>
<calcChain xmlns="http://schemas.openxmlformats.org/spreadsheetml/2006/main">
  <c r="C57" i="13" l="1"/>
  <c r="G40" i="13"/>
  <c r="D42" i="13"/>
  <c r="F41" i="13"/>
  <c r="F40" i="13" s="1"/>
  <c r="G41" i="13"/>
  <c r="H41" i="13"/>
  <c r="H40" i="13" s="1"/>
  <c r="E41" i="13"/>
  <c r="E40" i="13" s="1"/>
  <c r="D41" i="13" l="1"/>
  <c r="D40" i="13"/>
  <c r="F22" i="13" l="1"/>
  <c r="F21" i="13" s="1"/>
  <c r="F20" i="13" s="1"/>
  <c r="F19" i="13" s="1"/>
  <c r="F45" i="13"/>
  <c r="F44" i="13" s="1"/>
  <c r="G45" i="13"/>
  <c r="G44" i="13" s="1"/>
  <c r="H45" i="13"/>
  <c r="H44" i="13" s="1"/>
  <c r="E45" i="13"/>
  <c r="E44" i="13" s="1"/>
  <c r="D46" i="13"/>
  <c r="G48" i="13"/>
  <c r="G47" i="13" s="1"/>
  <c r="G43" i="13" s="1"/>
  <c r="G38" i="13"/>
  <c r="G37" i="13" s="1"/>
  <c r="G36" i="13" s="1"/>
  <c r="G34" i="13"/>
  <c r="G33" i="13" s="1"/>
  <c r="G31" i="13"/>
  <c r="G30" i="13" s="1"/>
  <c r="G25" i="13"/>
  <c r="G24" i="13" s="1"/>
  <c r="G28" i="13"/>
  <c r="G27" i="13" s="1"/>
  <c r="D17" i="13"/>
  <c r="D22" i="13"/>
  <c r="D26" i="13"/>
  <c r="D29" i="13"/>
  <c r="D32" i="13"/>
  <c r="D35" i="13"/>
  <c r="D39" i="13"/>
  <c r="D49" i="13"/>
  <c r="F15" i="13"/>
  <c r="F14" i="13" s="1"/>
  <c r="F13" i="13" s="1"/>
  <c r="F16" i="13"/>
  <c r="G16" i="13"/>
  <c r="G15" i="13" s="1"/>
  <c r="G14" i="13" s="1"/>
  <c r="G13" i="13" s="1"/>
  <c r="H16" i="13"/>
  <c r="H15" i="13" s="1"/>
  <c r="H14" i="13" s="1"/>
  <c r="H13" i="13" s="1"/>
  <c r="E16" i="13"/>
  <c r="E15" i="13" s="1"/>
  <c r="G21" i="13"/>
  <c r="G20" i="13" s="1"/>
  <c r="G19" i="13" s="1"/>
  <c r="H21" i="13"/>
  <c r="H20" i="13" s="1"/>
  <c r="H19" i="13" s="1"/>
  <c r="H48" i="13"/>
  <c r="F48" i="13"/>
  <c r="E48" i="13"/>
  <c r="E47" i="13" s="1"/>
  <c r="H38" i="13"/>
  <c r="H37" i="13" s="1"/>
  <c r="H36" i="13" s="1"/>
  <c r="F38" i="13"/>
  <c r="F37" i="13" s="1"/>
  <c r="F36" i="13" s="1"/>
  <c r="E38" i="13"/>
  <c r="H34" i="13"/>
  <c r="H33" i="13" s="1"/>
  <c r="F34" i="13"/>
  <c r="F33" i="13" s="1"/>
  <c r="E34" i="13"/>
  <c r="E33" i="13" s="1"/>
  <c r="D33" i="13" s="1"/>
  <c r="H31" i="13"/>
  <c r="H30" i="13" s="1"/>
  <c r="F31" i="13"/>
  <c r="E31" i="13"/>
  <c r="E30" i="13" s="1"/>
  <c r="H28" i="13"/>
  <c r="H27" i="13" s="1"/>
  <c r="F28" i="13"/>
  <c r="F27" i="13" s="1"/>
  <c r="E28" i="13"/>
  <c r="E27" i="13" s="1"/>
  <c r="H25" i="13"/>
  <c r="H24" i="13" s="1"/>
  <c r="F25" i="13"/>
  <c r="E25" i="13"/>
  <c r="E24" i="13" s="1"/>
  <c r="E21" i="13"/>
  <c r="D44" i="13" l="1"/>
  <c r="E43" i="13"/>
  <c r="H23" i="13"/>
  <c r="H18" i="13"/>
  <c r="H50" i="13" s="1"/>
  <c r="D16" i="13"/>
  <c r="D21" i="13"/>
  <c r="D45" i="13"/>
  <c r="D48" i="13"/>
  <c r="E14" i="13"/>
  <c r="E13" i="13" s="1"/>
  <c r="D15" i="13"/>
  <c r="D27" i="13"/>
  <c r="E23" i="13"/>
  <c r="D25" i="13"/>
  <c r="D28" i="13"/>
  <c r="D31" i="13"/>
  <c r="D38" i="13"/>
  <c r="D34" i="13"/>
  <c r="G23" i="13"/>
  <c r="G18" i="13" s="1"/>
  <c r="G50" i="13" s="1"/>
  <c r="H47" i="13"/>
  <c r="H43" i="13" s="1"/>
  <c r="F47" i="13"/>
  <c r="F43" i="13" s="1"/>
  <c r="E37" i="13"/>
  <c r="D37" i="13" s="1"/>
  <c r="E20" i="13"/>
  <c r="F24" i="13"/>
  <c r="D24" i="13" s="1"/>
  <c r="F30" i="13"/>
  <c r="D30" i="13" s="1"/>
  <c r="D14" i="13"/>
  <c r="E19" i="13" l="1"/>
  <c r="D20" i="13"/>
  <c r="D47" i="13"/>
  <c r="E36" i="13"/>
  <c r="D36" i="13" s="1"/>
  <c r="F23" i="13"/>
  <c r="D43" i="13"/>
  <c r="D13" i="13"/>
  <c r="D19" i="13" l="1"/>
  <c r="E18" i="13"/>
  <c r="D18" i="13" s="1"/>
  <c r="D23" i="13"/>
  <c r="F18" i="13"/>
  <c r="F50" i="13"/>
  <c r="E50" i="13" l="1"/>
  <c r="D50" i="13" s="1"/>
</calcChain>
</file>

<file path=xl/sharedStrings.xml><?xml version="1.0" encoding="utf-8"?>
<sst xmlns="http://schemas.openxmlformats.org/spreadsheetml/2006/main" count="82" uniqueCount="69">
  <si>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</si>
  <si>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</si>
  <si>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</si>
  <si>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</si>
  <si>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</si>
  <si>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</si>
  <si>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</si>
  <si>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</si>
  <si>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</si>
  <si>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</si>
  <si>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</si>
  <si>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</si>
  <si>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SECTIUNEA DE FUNCTIONARE</t>
  </si>
  <si>
    <t xml:space="preserve">                       ANEXA 1</t>
  </si>
  <si>
    <t>TOTAL  VENITURI (A+B)</t>
  </si>
  <si>
    <t>INVATAMANT</t>
  </si>
  <si>
    <t>65.02</t>
  </si>
  <si>
    <t>Centrul Scolar de Educatie Incluziva "Sf. Filofteia" Stefanesti</t>
  </si>
  <si>
    <t>Gradinita Speciala "Sf. Elena " Pitesti</t>
  </si>
  <si>
    <t>65.02.07.04.01</t>
  </si>
  <si>
    <t>SANATATE</t>
  </si>
  <si>
    <t>66.02</t>
  </si>
  <si>
    <t>Centrul Judetean de Resurse si Asistenta Educationala</t>
  </si>
  <si>
    <t>65.02.11.30</t>
  </si>
  <si>
    <t xml:space="preserve"> EXCEDENT / DEFICIT</t>
  </si>
  <si>
    <t>Scoala Gimnaziala Speciala "Marina" Curtea de Arges</t>
  </si>
  <si>
    <t xml:space="preserve">ALTE SERVICII PUBLICE GENERALE </t>
  </si>
  <si>
    <t>54.02</t>
  </si>
  <si>
    <t>TRIM. II</t>
  </si>
  <si>
    <t>Fond de rezerva bugetara la dispozitia consiliului judetean</t>
  </si>
  <si>
    <t>54.02.05</t>
  </si>
  <si>
    <t>Fond de rezerva bugetara</t>
  </si>
  <si>
    <t>50.04</t>
  </si>
  <si>
    <t>Alte institutii si actiuni sanitare</t>
  </si>
  <si>
    <t>66.02.50.50</t>
  </si>
  <si>
    <t>Transferuri prentru finanţarea investiţiilor la spitale</t>
  </si>
  <si>
    <t>51.02.12</t>
  </si>
  <si>
    <t>EXCEDENT</t>
  </si>
  <si>
    <t>TOTAL</t>
  </si>
  <si>
    <t xml:space="preserve">Cheltuieli de personal </t>
  </si>
  <si>
    <t>TOTAL CHELTUIELI (A+B+C+D+E)</t>
  </si>
  <si>
    <t>TRIM. IV</t>
  </si>
  <si>
    <t xml:space="preserve"> ANUL 2016</t>
  </si>
  <si>
    <t>la Hotararea C. J. Arges nr. ___ /31.03.2016</t>
  </si>
  <si>
    <t>TRIM. I</t>
  </si>
  <si>
    <t>LA BUGETUL LOCAL PE ANUL 2016</t>
  </si>
  <si>
    <t>ASIGURARI SI ASISTENTA SOCIALA</t>
  </si>
  <si>
    <t xml:space="preserve">                   a) salarii, sporuri, indemnizatii si alte drepturi salariale in bani stabilite prin lege, precum si contributiile aferente acestora</t>
  </si>
  <si>
    <t>Sume defalcate din taxa pe valoarea adaugata pentru finantarea cheltuielilor descentralizate la nivelul judetelor, din care:</t>
  </si>
  <si>
    <t xml:space="preserve">    1.1  invatamantul special si centrele judetene de resurse si asistenta educationala, din care:</t>
  </si>
  <si>
    <t>11.02.01</t>
  </si>
  <si>
    <t>Alte institutii si actiuni sanitare -  aparatura medicala Spitalul Judetean de Urgenta Pitesti, Spitalul Orasenesc Costesti</t>
  </si>
  <si>
    <t>TRIM. III</t>
  </si>
  <si>
    <t>68.02</t>
  </si>
  <si>
    <t>65.02.07.04.02</t>
  </si>
  <si>
    <t>65.02.07.04.03</t>
  </si>
  <si>
    <t>68.02.05.02.01</t>
  </si>
  <si>
    <t>DIRECTIA GENERALA DE ASISTENTA SOCIALA SI PROTECTIA COPILULUI</t>
  </si>
  <si>
    <t>Cheltuieli cu bunuri si servicii</t>
  </si>
  <si>
    <t>68.02.06</t>
  </si>
  <si>
    <t>67.02</t>
  </si>
  <si>
    <t>Muzeul Judetean Arges</t>
  </si>
  <si>
    <t>Alte transferuri  de capital catre institutii publice</t>
  </si>
  <si>
    <t>51.02.29</t>
  </si>
  <si>
    <t>E</t>
  </si>
  <si>
    <t>CULTURA, RECREERE SI RELIGIE</t>
  </si>
  <si>
    <t>67.02.03.02</t>
  </si>
  <si>
    <t>COMPLEXUL DE LOCUINTE PROTEJATE BUZOESTI</t>
  </si>
  <si>
    <t>Alte transferuri  de capital catre institutii publice - Proiecte tehnice Muzeul Judetean 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</si>
</sst>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77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/>
    <xf numFmtId="0" fontId="5" fillId="4" borderId="1" xfId="0" applyFont="1" applyFill="1" applyBorder="1" applyAlignment="1"/>
    <xf numFmtId="0" fontId="5" fillId="2" borderId="4" xfId="0" applyFont="1" applyFill="1" applyBorder="1"/>
    <xf numFmtId="0" fontId="5" fillId="2" borderId="4" xfId="0" applyFont="1" applyFill="1" applyBorder="1" applyAlignment="1">
      <alignment horizontal="left"/>
    </xf>
    <xf numFmtId="0" fontId="5" fillId="4" borderId="4" xfId="0" applyFont="1" applyFill="1" applyBorder="1"/>
    <xf numFmtId="0" fontId="4" fillId="0" borderId="1" xfId="0" applyFont="1" applyBorder="1"/>
    <xf numFmtId="2" fontId="4" fillId="0" borderId="4" xfId="0" applyNumberFormat="1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0" fontId="5" fillId="0" borderId="1" xfId="0" applyFont="1" applyBorder="1"/>
    <xf numFmtId="2" fontId="5" fillId="0" borderId="1" xfId="0" applyNumberFormat="1" applyFont="1" applyBorder="1"/>
    <xf numFmtId="0" fontId="4" fillId="2" borderId="0" xfId="0" applyFont="1" applyFill="1"/>
    <xf numFmtId="0" fontId="5" fillId="0" borderId="0" xfId="0" applyFont="1"/>
    <xf numFmtId="0" fontId="4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4" borderId="1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4" xfId="0" applyFont="1" applyFill="1" applyBorder="1"/>
    <xf numFmtId="0" fontId="1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4" fillId="2" borderId="4" xfId="0" applyFont="1" applyFill="1" applyBorder="1"/>
    <xf numFmtId="4" fontId="4" fillId="0" borderId="1" xfId="0" applyNumberFormat="1" applyFont="1" applyFill="1" applyBorder="1"/>
    <xf numFmtId="0" fontId="10" fillId="0" borderId="2" xfId="0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4" fillId="0" borderId="4" xfId="0" applyFont="1" applyFill="1" applyBorder="1"/>
    <xf numFmtId="0" fontId="4" fillId="0" borderId="2" xfId="0" applyFont="1" applyFill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7"/>
  <sheetViews>
    <sheetView tabSelected="1" topLeftCell="A49" workbookViewId="0">
      <selection activeCell="N55" sqref="N55"/>
    </sheetView>
  </sheetViews>
  <sheetFormatPr defaultRowHeight="12.75" x14ac:dyDescent="0.2"/>
  <cols>
    <col min="1" max="1" width="4" style="9" customWidth="1"/>
    <col min="2" max="2" width="44.140625" style="9" customWidth="1"/>
    <col min="3" max="3" width="11.28515625" style="9" customWidth="1"/>
    <col min="4" max="5" width="7.140625" style="9" customWidth="1"/>
    <col min="6" max="6" width="7.5703125" style="9" customWidth="1"/>
    <col min="7" max="7" width="7.42578125" style="9" customWidth="1"/>
    <col min="8" max="8" width="8" style="9" customWidth="1"/>
    <col min="9" max="9" width="10.140625" style="9" bestFit="1" customWidth="1"/>
    <col min="10" max="16384" width="9.140625" style="9"/>
  </cols>
  <sheetData>
    <row r="2" spans="1:8" s="10" customFormat="1" ht="15.75" x14ac:dyDescent="0.25">
      <c r="A2" s="71" t="s">
        <v>6</v>
      </c>
      <c r="B2" s="71"/>
      <c r="C2" s="71"/>
      <c r="D2" s="71"/>
      <c r="F2" s="45"/>
      <c r="G2" s="54"/>
    </row>
    <row r="3" spans="1:8" s="10" customFormat="1" ht="15.75" x14ac:dyDescent="0.25">
      <c r="A3" s="45"/>
      <c r="B3" s="45"/>
      <c r="C3" s="45"/>
      <c r="D3" s="45"/>
      <c r="F3" s="45"/>
      <c r="G3" s="54"/>
    </row>
    <row r="4" spans="1:8" ht="15.75" x14ac:dyDescent="0.25">
      <c r="C4" s="72" t="s">
        <v>13</v>
      </c>
      <c r="D4" s="72"/>
      <c r="E4" s="72"/>
      <c r="F4" s="72"/>
      <c r="G4" s="72"/>
      <c r="H4" s="70"/>
    </row>
    <row r="5" spans="1:8" ht="15.75" x14ac:dyDescent="0.25">
      <c r="A5" s="73" t="s">
        <v>43</v>
      </c>
      <c r="B5" s="74"/>
      <c r="C5" s="74"/>
      <c r="D5" s="74"/>
      <c r="E5" s="74"/>
      <c r="F5" s="74"/>
      <c r="G5" s="74"/>
      <c r="H5" s="70"/>
    </row>
    <row r="6" spans="1:8" ht="15.75" x14ac:dyDescent="0.25">
      <c r="A6" s="47"/>
      <c r="B6" s="52"/>
      <c r="C6" s="52"/>
      <c r="D6" s="52"/>
      <c r="F6" s="52"/>
      <c r="G6" s="55"/>
    </row>
    <row r="7" spans="1:8" ht="15.75" x14ac:dyDescent="0.25">
      <c r="A7" s="75" t="s">
        <v>0</v>
      </c>
      <c r="B7" s="76"/>
      <c r="C7" s="76"/>
      <c r="D7" s="76"/>
      <c r="E7" s="76"/>
      <c r="F7" s="76"/>
      <c r="G7" s="76"/>
      <c r="H7" s="70"/>
    </row>
    <row r="8" spans="1:8" ht="15.75" x14ac:dyDescent="0.25">
      <c r="A8" s="75" t="s">
        <v>45</v>
      </c>
      <c r="B8" s="76"/>
      <c r="C8" s="76"/>
      <c r="D8" s="76"/>
      <c r="E8" s="76"/>
      <c r="F8" s="76"/>
      <c r="G8" s="76"/>
      <c r="H8" s="70"/>
    </row>
    <row r="9" spans="1:8" ht="15.75" x14ac:dyDescent="0.25">
      <c r="A9" s="72" t="s">
        <v>9</v>
      </c>
      <c r="B9" s="76"/>
      <c r="C9" s="76"/>
      <c r="D9" s="76"/>
      <c r="E9" s="76"/>
      <c r="F9" s="76"/>
      <c r="G9" s="76"/>
      <c r="H9" s="70"/>
    </row>
    <row r="10" spans="1:8" ht="15.75" x14ac:dyDescent="0.25">
      <c r="A10" s="46"/>
      <c r="B10" s="49"/>
      <c r="C10" s="49"/>
      <c r="D10" s="49"/>
      <c r="E10" s="49"/>
      <c r="F10" s="49"/>
      <c r="G10" s="56"/>
      <c r="H10" s="44"/>
    </row>
    <row r="11" spans="1:8" ht="15.75" x14ac:dyDescent="0.25">
      <c r="C11" s="48"/>
      <c r="E11" s="16"/>
      <c r="H11" s="16" t="s">
        <v>7</v>
      </c>
    </row>
    <row r="12" spans="1:8" ht="31.5" customHeight="1" x14ac:dyDescent="0.2">
      <c r="A12" s="15" t="s">
        <v>1</v>
      </c>
      <c r="B12" s="12" t="s">
        <v>11</v>
      </c>
      <c r="C12" s="12" t="s">
        <v>2</v>
      </c>
      <c r="D12" s="50" t="s">
        <v>42</v>
      </c>
      <c r="E12" s="12" t="s">
        <v>44</v>
      </c>
      <c r="F12" s="12" t="s">
        <v>28</v>
      </c>
      <c r="G12" s="12" t="s">
        <v>52</v>
      </c>
      <c r="H12" s="12" t="s">
        <v>41</v>
      </c>
    </row>
    <row r="13" spans="1:8" ht="16.5" customHeight="1" x14ac:dyDescent="0.2">
      <c r="A13" s="3"/>
      <c r="B13" s="4" t="s">
        <v>14</v>
      </c>
      <c r="C13" s="4"/>
      <c r="D13" s="20">
        <f>E13+F13+H13</f>
        <v>0</v>
      </c>
      <c r="E13" s="20">
        <f>E14</f>
        <v>245</v>
      </c>
      <c r="F13" s="20">
        <f t="shared" ref="F13:H13" si="0">F14</f>
        <v>245</v>
      </c>
      <c r="G13" s="20">
        <f t="shared" si="0"/>
        <v>0</v>
      </c>
      <c r="H13" s="20">
        <f t="shared" si="0"/>
        <v>-490</v>
      </c>
    </row>
    <row r="14" spans="1:8" ht="15" customHeight="1" x14ac:dyDescent="0.2">
      <c r="A14" s="4" t="s">
        <v>3</v>
      </c>
      <c r="B14" s="18" t="s">
        <v>12</v>
      </c>
      <c r="C14" s="4"/>
      <c r="D14" s="20">
        <f t="shared" ref="D14" si="1">E14+F14+H14</f>
        <v>0</v>
      </c>
      <c r="E14" s="20">
        <f>E15</f>
        <v>245</v>
      </c>
      <c r="F14" s="20">
        <f t="shared" ref="F14:H15" si="2">F15</f>
        <v>245</v>
      </c>
      <c r="G14" s="20">
        <f t="shared" si="2"/>
        <v>0</v>
      </c>
      <c r="H14" s="20">
        <f t="shared" si="2"/>
        <v>-490</v>
      </c>
    </row>
    <row r="15" spans="1:8" ht="37.5" customHeight="1" x14ac:dyDescent="0.2">
      <c r="A15" s="2">
        <v>1</v>
      </c>
      <c r="B15" s="36" t="s">
        <v>48</v>
      </c>
      <c r="C15" s="58" t="s">
        <v>50</v>
      </c>
      <c r="D15" s="20">
        <f>E15+F15+H15+G15</f>
        <v>0</v>
      </c>
      <c r="E15" s="21">
        <f>E16</f>
        <v>245</v>
      </c>
      <c r="F15" s="21">
        <f>F16</f>
        <v>245</v>
      </c>
      <c r="G15" s="21">
        <f t="shared" ref="G15" si="3">G16</f>
        <v>0</v>
      </c>
      <c r="H15" s="21">
        <f t="shared" si="2"/>
        <v>-490</v>
      </c>
    </row>
    <row r="16" spans="1:8" ht="27.75" customHeight="1" x14ac:dyDescent="0.2">
      <c r="A16" s="2"/>
      <c r="B16" s="29" t="s">
        <v>49</v>
      </c>
      <c r="C16" s="51"/>
      <c r="D16" s="20">
        <f t="shared" ref="D16:D50" si="4">E16+F16+H16+G16</f>
        <v>0</v>
      </c>
      <c r="E16" s="21">
        <f>E17</f>
        <v>245</v>
      </c>
      <c r="F16" s="21">
        <f t="shared" ref="F16:H16" si="5">F17</f>
        <v>245</v>
      </c>
      <c r="G16" s="21">
        <f t="shared" si="5"/>
        <v>0</v>
      </c>
      <c r="H16" s="21">
        <f t="shared" si="5"/>
        <v>-490</v>
      </c>
    </row>
    <row r="17" spans="1:8" ht="38.25" customHeight="1" x14ac:dyDescent="0.2">
      <c r="A17" s="2"/>
      <c r="B17" s="29" t="s">
        <v>47</v>
      </c>
      <c r="C17" s="51"/>
      <c r="D17" s="20">
        <f t="shared" si="4"/>
        <v>0</v>
      </c>
      <c r="E17" s="21">
        <v>245</v>
      </c>
      <c r="F17" s="21">
        <v>245</v>
      </c>
      <c r="G17" s="21">
        <v>0</v>
      </c>
      <c r="H17" s="21">
        <v>-490</v>
      </c>
    </row>
    <row r="18" spans="1:8" ht="16.5" customHeight="1" x14ac:dyDescent="0.2">
      <c r="A18" s="5"/>
      <c r="B18" s="6" t="s">
        <v>40</v>
      </c>
      <c r="C18" s="4"/>
      <c r="D18" s="20">
        <f t="shared" si="4"/>
        <v>457</v>
      </c>
      <c r="E18" s="20">
        <f>E19+E23+E36+E43+E40</f>
        <v>245</v>
      </c>
      <c r="F18" s="20">
        <f t="shared" ref="F18:H18" si="6">F19+F23+F36+F43+F40</f>
        <v>702</v>
      </c>
      <c r="G18" s="20">
        <f t="shared" si="6"/>
        <v>0</v>
      </c>
      <c r="H18" s="20">
        <f t="shared" si="6"/>
        <v>-490</v>
      </c>
    </row>
    <row r="19" spans="1:8" s="42" customFormat="1" ht="21.75" customHeight="1" x14ac:dyDescent="0.2">
      <c r="A19" s="5" t="s">
        <v>3</v>
      </c>
      <c r="B19" s="34" t="s">
        <v>26</v>
      </c>
      <c r="C19" s="24" t="s">
        <v>27</v>
      </c>
      <c r="D19" s="20">
        <f t="shared" si="4"/>
        <v>-135</v>
      </c>
      <c r="E19" s="20">
        <f>E20</f>
        <v>0</v>
      </c>
      <c r="F19" s="20">
        <f t="shared" ref="F19:H21" si="7">F20</f>
        <v>-100</v>
      </c>
      <c r="G19" s="20">
        <f t="shared" si="7"/>
        <v>-35</v>
      </c>
      <c r="H19" s="20">
        <f t="shared" si="7"/>
        <v>0</v>
      </c>
    </row>
    <row r="20" spans="1:8" s="42" customFormat="1" ht="24.75" customHeight="1" x14ac:dyDescent="0.2">
      <c r="A20" s="17"/>
      <c r="B20" s="37" t="s">
        <v>29</v>
      </c>
      <c r="C20" s="38" t="s">
        <v>30</v>
      </c>
      <c r="D20" s="20">
        <f t="shared" si="4"/>
        <v>-135</v>
      </c>
      <c r="E20" s="22">
        <f>E21</f>
        <v>0</v>
      </c>
      <c r="F20" s="22">
        <f t="shared" si="7"/>
        <v>-100</v>
      </c>
      <c r="G20" s="22">
        <f t="shared" si="7"/>
        <v>-35</v>
      </c>
      <c r="H20" s="22">
        <f t="shared" si="7"/>
        <v>0</v>
      </c>
    </row>
    <row r="21" spans="1:8" s="42" customFormat="1" ht="18.75" customHeight="1" x14ac:dyDescent="0.2">
      <c r="A21" s="17"/>
      <c r="B21" s="39" t="s">
        <v>12</v>
      </c>
      <c r="C21" s="13"/>
      <c r="D21" s="20">
        <f t="shared" si="4"/>
        <v>-135</v>
      </c>
      <c r="E21" s="21">
        <f>E22</f>
        <v>0</v>
      </c>
      <c r="F21" s="21">
        <f t="shared" si="7"/>
        <v>-100</v>
      </c>
      <c r="G21" s="21">
        <f t="shared" si="7"/>
        <v>-35</v>
      </c>
      <c r="H21" s="21">
        <f t="shared" si="7"/>
        <v>0</v>
      </c>
    </row>
    <row r="22" spans="1:8" s="42" customFormat="1" ht="18.75" customHeight="1" x14ac:dyDescent="0.2">
      <c r="A22" s="17"/>
      <c r="B22" s="30" t="s">
        <v>31</v>
      </c>
      <c r="C22" s="26" t="s">
        <v>32</v>
      </c>
      <c r="D22" s="20">
        <f t="shared" si="4"/>
        <v>-135</v>
      </c>
      <c r="E22" s="21">
        <v>0</v>
      </c>
      <c r="F22" s="21">
        <f>-55-45</f>
        <v>-100</v>
      </c>
      <c r="G22" s="21">
        <v>-35</v>
      </c>
      <c r="H22" s="21">
        <v>0</v>
      </c>
    </row>
    <row r="23" spans="1:8" s="42" customFormat="1" ht="18.75" customHeight="1" x14ac:dyDescent="0.2">
      <c r="A23" s="4" t="s">
        <v>4</v>
      </c>
      <c r="B23" s="31" t="s">
        <v>15</v>
      </c>
      <c r="C23" s="24" t="s">
        <v>16</v>
      </c>
      <c r="D23" s="20">
        <f t="shared" si="4"/>
        <v>0</v>
      </c>
      <c r="E23" s="20">
        <f>E24+E27+E30+E33</f>
        <v>245</v>
      </c>
      <c r="F23" s="20">
        <f t="shared" ref="F23:H23" si="8">F24+F27+F30+F33</f>
        <v>245</v>
      </c>
      <c r="G23" s="20">
        <f t="shared" si="8"/>
        <v>0</v>
      </c>
      <c r="H23" s="20">
        <f t="shared" si="8"/>
        <v>-490</v>
      </c>
    </row>
    <row r="24" spans="1:8" s="42" customFormat="1" ht="29.25" customHeight="1" x14ac:dyDescent="0.2">
      <c r="A24" s="1">
        <v>1</v>
      </c>
      <c r="B24" s="23" t="s">
        <v>17</v>
      </c>
      <c r="C24" s="57" t="s">
        <v>19</v>
      </c>
      <c r="D24" s="20">
        <f t="shared" si="4"/>
        <v>0</v>
      </c>
      <c r="E24" s="22">
        <f>E25</f>
        <v>90</v>
      </c>
      <c r="F24" s="22">
        <f t="shared" ref="F24:H25" si="9">F25</f>
        <v>90</v>
      </c>
      <c r="G24" s="22">
        <f t="shared" si="9"/>
        <v>0</v>
      </c>
      <c r="H24" s="22">
        <f t="shared" si="9"/>
        <v>-180</v>
      </c>
    </row>
    <row r="25" spans="1:8" s="42" customFormat="1" ht="18.75" customHeight="1" x14ac:dyDescent="0.2">
      <c r="A25" s="1"/>
      <c r="B25" s="19" t="s">
        <v>12</v>
      </c>
      <c r="C25" s="1"/>
      <c r="D25" s="20">
        <f t="shared" si="4"/>
        <v>0</v>
      </c>
      <c r="E25" s="21">
        <f>E26</f>
        <v>90</v>
      </c>
      <c r="F25" s="21">
        <f t="shared" si="9"/>
        <v>90</v>
      </c>
      <c r="G25" s="21">
        <f t="shared" si="9"/>
        <v>0</v>
      </c>
      <c r="H25" s="21">
        <f t="shared" si="9"/>
        <v>-180</v>
      </c>
    </row>
    <row r="26" spans="1:8" s="42" customFormat="1" ht="18.75" customHeight="1" x14ac:dyDescent="0.2">
      <c r="A26" s="1"/>
      <c r="B26" s="11" t="s">
        <v>39</v>
      </c>
      <c r="C26" s="2">
        <v>10</v>
      </c>
      <c r="D26" s="20">
        <f t="shared" si="4"/>
        <v>0</v>
      </c>
      <c r="E26" s="21">
        <v>90</v>
      </c>
      <c r="F26" s="21">
        <v>90</v>
      </c>
      <c r="G26" s="21">
        <v>0</v>
      </c>
      <c r="H26" s="21">
        <v>-180</v>
      </c>
    </row>
    <row r="27" spans="1:8" s="42" customFormat="1" ht="18.75" customHeight="1" x14ac:dyDescent="0.2">
      <c r="A27" s="17">
        <v>2</v>
      </c>
      <c r="B27" s="17" t="s">
        <v>18</v>
      </c>
      <c r="C27" s="57" t="s">
        <v>54</v>
      </c>
      <c r="D27" s="20">
        <f t="shared" si="4"/>
        <v>0</v>
      </c>
      <c r="E27" s="22">
        <f>E28</f>
        <v>30</v>
      </c>
      <c r="F27" s="22">
        <f t="shared" ref="F27:H28" si="10">F28</f>
        <v>30</v>
      </c>
      <c r="G27" s="22">
        <f t="shared" si="10"/>
        <v>0</v>
      </c>
      <c r="H27" s="22">
        <f t="shared" si="10"/>
        <v>-60</v>
      </c>
    </row>
    <row r="28" spans="1:8" s="42" customFormat="1" ht="18.75" customHeight="1" x14ac:dyDescent="0.2">
      <c r="A28" s="17"/>
      <c r="B28" s="30" t="s">
        <v>12</v>
      </c>
      <c r="C28" s="2"/>
      <c r="D28" s="20">
        <f t="shared" si="4"/>
        <v>0</v>
      </c>
      <c r="E28" s="21">
        <f>E29</f>
        <v>30</v>
      </c>
      <c r="F28" s="21">
        <f t="shared" si="10"/>
        <v>30</v>
      </c>
      <c r="G28" s="21">
        <f t="shared" si="10"/>
        <v>0</v>
      </c>
      <c r="H28" s="21">
        <f t="shared" si="10"/>
        <v>-60</v>
      </c>
    </row>
    <row r="29" spans="1:8" s="42" customFormat="1" ht="18.75" customHeight="1" x14ac:dyDescent="0.2">
      <c r="A29" s="17"/>
      <c r="B29" s="11" t="s">
        <v>39</v>
      </c>
      <c r="C29" s="2">
        <v>10</v>
      </c>
      <c r="D29" s="20">
        <f t="shared" si="4"/>
        <v>0</v>
      </c>
      <c r="E29" s="21">
        <v>30</v>
      </c>
      <c r="F29" s="21">
        <v>30</v>
      </c>
      <c r="G29" s="22">
        <v>0</v>
      </c>
      <c r="H29" s="21">
        <v>-60</v>
      </c>
    </row>
    <row r="30" spans="1:8" s="42" customFormat="1" ht="18.75" customHeight="1" x14ac:dyDescent="0.2">
      <c r="A30" s="17">
        <v>3</v>
      </c>
      <c r="B30" s="33" t="s">
        <v>25</v>
      </c>
      <c r="C30" s="57" t="s">
        <v>55</v>
      </c>
      <c r="D30" s="20">
        <f t="shared" si="4"/>
        <v>0</v>
      </c>
      <c r="E30" s="22">
        <f>E31</f>
        <v>50</v>
      </c>
      <c r="F30" s="22">
        <f t="shared" ref="F30:H31" si="11">F31</f>
        <v>52</v>
      </c>
      <c r="G30" s="22">
        <f t="shared" si="11"/>
        <v>0</v>
      </c>
      <c r="H30" s="22">
        <f t="shared" si="11"/>
        <v>-102</v>
      </c>
    </row>
    <row r="31" spans="1:8" s="42" customFormat="1" ht="18.75" customHeight="1" x14ac:dyDescent="0.2">
      <c r="A31" s="17"/>
      <c r="B31" s="30" t="s">
        <v>12</v>
      </c>
      <c r="C31" s="2"/>
      <c r="D31" s="20">
        <f t="shared" si="4"/>
        <v>0</v>
      </c>
      <c r="E31" s="21">
        <f>E32</f>
        <v>50</v>
      </c>
      <c r="F31" s="21">
        <f t="shared" si="11"/>
        <v>52</v>
      </c>
      <c r="G31" s="21">
        <f t="shared" si="11"/>
        <v>0</v>
      </c>
      <c r="H31" s="21">
        <f t="shared" si="11"/>
        <v>-102</v>
      </c>
    </row>
    <row r="32" spans="1:8" s="42" customFormat="1" ht="18.75" customHeight="1" x14ac:dyDescent="0.2">
      <c r="A32" s="17"/>
      <c r="B32" s="11" t="s">
        <v>39</v>
      </c>
      <c r="C32" s="2">
        <v>10</v>
      </c>
      <c r="D32" s="20">
        <f t="shared" si="4"/>
        <v>0</v>
      </c>
      <c r="E32" s="21">
        <v>50</v>
      </c>
      <c r="F32" s="21">
        <v>52</v>
      </c>
      <c r="G32" s="21">
        <v>0</v>
      </c>
      <c r="H32" s="21">
        <v>-102</v>
      </c>
    </row>
    <row r="33" spans="1:8" s="42" customFormat="1" ht="18.75" customHeight="1" x14ac:dyDescent="0.2">
      <c r="A33" s="17">
        <v>4</v>
      </c>
      <c r="B33" s="33" t="s">
        <v>22</v>
      </c>
      <c r="C33" s="57" t="s">
        <v>23</v>
      </c>
      <c r="D33" s="20">
        <f t="shared" si="4"/>
        <v>0</v>
      </c>
      <c r="E33" s="22">
        <f>E34</f>
        <v>75</v>
      </c>
      <c r="F33" s="22">
        <f t="shared" ref="F33:H34" si="12">F34</f>
        <v>73</v>
      </c>
      <c r="G33" s="22">
        <f t="shared" si="12"/>
        <v>0</v>
      </c>
      <c r="H33" s="22">
        <f t="shared" si="12"/>
        <v>-148</v>
      </c>
    </row>
    <row r="34" spans="1:8" s="42" customFormat="1" ht="18.75" customHeight="1" x14ac:dyDescent="0.2">
      <c r="A34" s="17"/>
      <c r="B34" s="30" t="s">
        <v>12</v>
      </c>
      <c r="C34" s="2"/>
      <c r="D34" s="20">
        <f t="shared" si="4"/>
        <v>0</v>
      </c>
      <c r="E34" s="21">
        <f>E35</f>
        <v>75</v>
      </c>
      <c r="F34" s="21">
        <f t="shared" si="12"/>
        <v>73</v>
      </c>
      <c r="G34" s="21">
        <f t="shared" si="12"/>
        <v>0</v>
      </c>
      <c r="H34" s="21">
        <f t="shared" si="12"/>
        <v>-148</v>
      </c>
    </row>
    <row r="35" spans="1:8" s="42" customFormat="1" ht="18.75" customHeight="1" x14ac:dyDescent="0.2">
      <c r="A35" s="17"/>
      <c r="B35" s="11" t="s">
        <v>39</v>
      </c>
      <c r="C35" s="2">
        <v>10</v>
      </c>
      <c r="D35" s="20">
        <f t="shared" si="4"/>
        <v>0</v>
      </c>
      <c r="E35" s="21">
        <v>75</v>
      </c>
      <c r="F35" s="21">
        <v>73</v>
      </c>
      <c r="G35" s="21">
        <v>0</v>
      </c>
      <c r="H35" s="21">
        <v>-148</v>
      </c>
    </row>
    <row r="36" spans="1:8" s="42" customFormat="1" ht="18.75" customHeight="1" x14ac:dyDescent="0.2">
      <c r="A36" s="4" t="s">
        <v>10</v>
      </c>
      <c r="B36" s="28" t="s">
        <v>20</v>
      </c>
      <c r="C36" s="4" t="s">
        <v>21</v>
      </c>
      <c r="D36" s="20">
        <f t="shared" si="4"/>
        <v>257</v>
      </c>
      <c r="E36" s="20">
        <f>E37</f>
        <v>0</v>
      </c>
      <c r="F36" s="20">
        <f t="shared" ref="F36:H36" si="13">F37</f>
        <v>257</v>
      </c>
      <c r="G36" s="20">
        <f t="shared" si="13"/>
        <v>0</v>
      </c>
      <c r="H36" s="20">
        <f t="shared" si="13"/>
        <v>0</v>
      </c>
    </row>
    <row r="37" spans="1:8" s="42" customFormat="1" ht="18.75" customHeight="1" x14ac:dyDescent="0.2">
      <c r="A37" s="17"/>
      <c r="B37" s="32" t="s">
        <v>33</v>
      </c>
      <c r="C37" s="13" t="s">
        <v>34</v>
      </c>
      <c r="D37" s="20">
        <f t="shared" si="4"/>
        <v>257</v>
      </c>
      <c r="E37" s="22">
        <f>E38</f>
        <v>0</v>
      </c>
      <c r="F37" s="22">
        <f t="shared" ref="F37:H38" si="14">F38</f>
        <v>257</v>
      </c>
      <c r="G37" s="22">
        <f t="shared" si="14"/>
        <v>0</v>
      </c>
      <c r="H37" s="22">
        <f t="shared" si="14"/>
        <v>0</v>
      </c>
    </row>
    <row r="38" spans="1:8" s="42" customFormat="1" ht="18.75" customHeight="1" x14ac:dyDescent="0.2">
      <c r="A38" s="17"/>
      <c r="B38" s="25" t="s">
        <v>8</v>
      </c>
      <c r="C38" s="13"/>
      <c r="D38" s="20">
        <f t="shared" si="4"/>
        <v>257</v>
      </c>
      <c r="E38" s="21">
        <f>E39</f>
        <v>0</v>
      </c>
      <c r="F38" s="21">
        <f t="shared" si="14"/>
        <v>257</v>
      </c>
      <c r="G38" s="21">
        <f t="shared" si="14"/>
        <v>0</v>
      </c>
      <c r="H38" s="21">
        <f t="shared" si="14"/>
        <v>0</v>
      </c>
    </row>
    <row r="39" spans="1:8" s="42" customFormat="1" ht="18.75" customHeight="1" x14ac:dyDescent="0.2">
      <c r="A39" s="17"/>
      <c r="B39" s="27" t="s">
        <v>35</v>
      </c>
      <c r="C39" s="26" t="s">
        <v>36</v>
      </c>
      <c r="D39" s="20">
        <f t="shared" si="4"/>
        <v>257</v>
      </c>
      <c r="E39" s="21">
        <v>0</v>
      </c>
      <c r="F39" s="21">
        <v>257</v>
      </c>
      <c r="G39" s="21">
        <v>0</v>
      </c>
      <c r="H39" s="21">
        <v>0</v>
      </c>
    </row>
    <row r="40" spans="1:8" s="42" customFormat="1" ht="18.75" customHeight="1" x14ac:dyDescent="0.2">
      <c r="A40" s="5" t="s">
        <v>5</v>
      </c>
      <c r="B40" s="7" t="s">
        <v>65</v>
      </c>
      <c r="C40" s="24" t="s">
        <v>60</v>
      </c>
      <c r="D40" s="20">
        <f t="shared" si="4"/>
        <v>200</v>
      </c>
      <c r="E40" s="20">
        <f>E41</f>
        <v>0</v>
      </c>
      <c r="F40" s="20">
        <f t="shared" ref="F40:H40" si="15">F41</f>
        <v>200</v>
      </c>
      <c r="G40" s="20">
        <f t="shared" si="15"/>
        <v>0</v>
      </c>
      <c r="H40" s="20">
        <f t="shared" si="15"/>
        <v>0</v>
      </c>
    </row>
    <row r="41" spans="1:8" s="42" customFormat="1" ht="18.75" customHeight="1" x14ac:dyDescent="0.2">
      <c r="A41" s="17"/>
      <c r="B41" s="66" t="s">
        <v>61</v>
      </c>
      <c r="C41" s="13" t="s">
        <v>66</v>
      </c>
      <c r="D41" s="20">
        <f t="shared" si="4"/>
        <v>200</v>
      </c>
      <c r="E41" s="21">
        <f>E42</f>
        <v>0</v>
      </c>
      <c r="F41" s="21">
        <f t="shared" ref="F41:H41" si="16">F42</f>
        <v>200</v>
      </c>
      <c r="G41" s="21">
        <f t="shared" si="16"/>
        <v>0</v>
      </c>
      <c r="H41" s="21">
        <f t="shared" si="16"/>
        <v>0</v>
      </c>
    </row>
    <row r="42" spans="1:8" s="42" customFormat="1" ht="18.75" customHeight="1" x14ac:dyDescent="0.2">
      <c r="A42" s="17"/>
      <c r="B42" s="67" t="s">
        <v>62</v>
      </c>
      <c r="C42" s="68" t="s">
        <v>63</v>
      </c>
      <c r="D42" s="20">
        <f t="shared" si="4"/>
        <v>200</v>
      </c>
      <c r="E42" s="21">
        <v>0</v>
      </c>
      <c r="F42" s="21">
        <v>200</v>
      </c>
      <c r="G42" s="21">
        <v>0</v>
      </c>
      <c r="H42" s="21">
        <v>0</v>
      </c>
    </row>
    <row r="43" spans="1:8" s="42" customFormat="1" ht="19.5" customHeight="1" x14ac:dyDescent="0.2">
      <c r="A43" s="4" t="s">
        <v>64</v>
      </c>
      <c r="B43" s="7" t="s">
        <v>46</v>
      </c>
      <c r="C43" s="4" t="s">
        <v>53</v>
      </c>
      <c r="D43" s="20">
        <f t="shared" si="4"/>
        <v>135</v>
      </c>
      <c r="E43" s="20">
        <f>E47+E44</f>
        <v>0</v>
      </c>
      <c r="F43" s="20">
        <f t="shared" ref="F43:H43" si="17">F47+F44</f>
        <v>100</v>
      </c>
      <c r="G43" s="20">
        <f t="shared" si="17"/>
        <v>35</v>
      </c>
      <c r="H43" s="20">
        <f t="shared" si="17"/>
        <v>0</v>
      </c>
    </row>
    <row r="44" spans="1:8" s="42" customFormat="1" ht="28.5" customHeight="1" x14ac:dyDescent="0.2">
      <c r="A44" s="59">
        <v>1</v>
      </c>
      <c r="B44" s="60" t="s">
        <v>57</v>
      </c>
      <c r="C44" s="61" t="s">
        <v>59</v>
      </c>
      <c r="D44" s="20">
        <f t="shared" si="4"/>
        <v>45</v>
      </c>
      <c r="E44" s="62">
        <f>E45</f>
        <v>0</v>
      </c>
      <c r="F44" s="62">
        <f t="shared" ref="F44:H44" si="18">F45</f>
        <v>45</v>
      </c>
      <c r="G44" s="62">
        <f t="shared" si="18"/>
        <v>0</v>
      </c>
      <c r="H44" s="62">
        <f t="shared" si="18"/>
        <v>0</v>
      </c>
    </row>
    <row r="45" spans="1:8" s="42" customFormat="1" ht="19.5" customHeight="1" x14ac:dyDescent="0.2">
      <c r="A45" s="59"/>
      <c r="B45" s="30" t="s">
        <v>12</v>
      </c>
      <c r="C45" s="61"/>
      <c r="D45" s="20">
        <f t="shared" si="4"/>
        <v>45</v>
      </c>
      <c r="E45" s="62">
        <f>E46</f>
        <v>0</v>
      </c>
      <c r="F45" s="62">
        <f t="shared" ref="F45:H45" si="19">F46</f>
        <v>45</v>
      </c>
      <c r="G45" s="62">
        <f t="shared" si="19"/>
        <v>0</v>
      </c>
      <c r="H45" s="62">
        <f t="shared" si="19"/>
        <v>0</v>
      </c>
    </row>
    <row r="46" spans="1:8" s="42" customFormat="1" ht="19.5" customHeight="1" x14ac:dyDescent="0.2">
      <c r="A46" s="59"/>
      <c r="B46" s="63" t="s">
        <v>58</v>
      </c>
      <c r="C46" s="61">
        <v>20</v>
      </c>
      <c r="D46" s="20">
        <f t="shared" si="4"/>
        <v>45</v>
      </c>
      <c r="E46" s="64">
        <v>0</v>
      </c>
      <c r="F46" s="64">
        <v>45</v>
      </c>
      <c r="G46" s="64">
        <v>0</v>
      </c>
      <c r="H46" s="64">
        <v>0</v>
      </c>
    </row>
    <row r="47" spans="1:8" s="42" customFormat="1" ht="19.5" customHeight="1" x14ac:dyDescent="0.2">
      <c r="A47" s="17">
        <v>2</v>
      </c>
      <c r="B47" s="53" t="s">
        <v>67</v>
      </c>
      <c r="C47" s="65" t="s">
        <v>56</v>
      </c>
      <c r="D47" s="20">
        <f t="shared" si="4"/>
        <v>90</v>
      </c>
      <c r="E47" s="22">
        <f>E48</f>
        <v>0</v>
      </c>
      <c r="F47" s="22">
        <f t="shared" ref="F47:H47" si="20">F48</f>
        <v>55</v>
      </c>
      <c r="G47" s="22">
        <f t="shared" si="20"/>
        <v>35</v>
      </c>
      <c r="H47" s="22">
        <f t="shared" si="20"/>
        <v>0</v>
      </c>
    </row>
    <row r="48" spans="1:8" s="42" customFormat="1" ht="19.5" customHeight="1" x14ac:dyDescent="0.2">
      <c r="A48" s="17"/>
      <c r="B48" s="30" t="s">
        <v>12</v>
      </c>
      <c r="C48" s="1"/>
      <c r="D48" s="20">
        <f t="shared" si="4"/>
        <v>90</v>
      </c>
      <c r="E48" s="21">
        <f>E49</f>
        <v>0</v>
      </c>
      <c r="F48" s="21">
        <f t="shared" ref="F48:H48" si="21">F49</f>
        <v>55</v>
      </c>
      <c r="G48" s="21">
        <f t="shared" si="21"/>
        <v>35</v>
      </c>
      <c r="H48" s="21">
        <f t="shared" si="21"/>
        <v>0</v>
      </c>
    </row>
    <row r="49" spans="1:12" s="42" customFormat="1" ht="19.5" customHeight="1" x14ac:dyDescent="0.2">
      <c r="A49" s="17"/>
      <c r="B49" s="11" t="s">
        <v>39</v>
      </c>
      <c r="C49" s="2">
        <v>10</v>
      </c>
      <c r="D49" s="20">
        <f t="shared" si="4"/>
        <v>90</v>
      </c>
      <c r="E49" s="21">
        <v>0</v>
      </c>
      <c r="F49" s="21">
        <v>55</v>
      </c>
      <c r="G49" s="21">
        <v>35</v>
      </c>
      <c r="H49" s="21">
        <v>0</v>
      </c>
    </row>
    <row r="50" spans="1:12" ht="15" customHeight="1" x14ac:dyDescent="0.2">
      <c r="A50" s="8"/>
      <c r="B50" s="5" t="s">
        <v>24</v>
      </c>
      <c r="C50" s="8"/>
      <c r="D50" s="20">
        <f t="shared" si="4"/>
        <v>-457</v>
      </c>
      <c r="E50" s="20">
        <f>E13-E18</f>
        <v>0</v>
      </c>
      <c r="F50" s="20">
        <f>F13-F18</f>
        <v>-457</v>
      </c>
      <c r="G50" s="20">
        <f t="shared" ref="G50:H50" si="22">G13-G18</f>
        <v>0</v>
      </c>
      <c r="H50" s="20">
        <f t="shared" si="22"/>
        <v>0</v>
      </c>
      <c r="I50" s="69"/>
      <c r="J50" s="70"/>
      <c r="K50" s="70"/>
      <c r="L50" s="70"/>
    </row>
    <row r="51" spans="1:12" x14ac:dyDescent="0.2">
      <c r="C51" s="14"/>
    </row>
    <row r="52" spans="1:12" x14ac:dyDescent="0.2">
      <c r="C52" s="14"/>
    </row>
    <row r="53" spans="1:12" x14ac:dyDescent="0.2">
      <c r="B53" s="43"/>
      <c r="C53" s="16" t="s">
        <v>7</v>
      </c>
    </row>
    <row r="54" spans="1:12" x14ac:dyDescent="0.2">
      <c r="B54" s="40" t="s">
        <v>37</v>
      </c>
      <c r="C54" s="35"/>
    </row>
    <row r="55" spans="1:12" ht="36" customHeight="1" x14ac:dyDescent="0.2">
      <c r="B55" s="11" t="s">
        <v>51</v>
      </c>
      <c r="C55" s="35">
        <v>257</v>
      </c>
    </row>
    <row r="56" spans="1:12" ht="27.75" customHeight="1" x14ac:dyDescent="0.2">
      <c r="B56" s="27" t="s">
        <v>68</v>
      </c>
      <c r="C56" s="35">
        <v>200</v>
      </c>
    </row>
    <row r="57" spans="1:12" x14ac:dyDescent="0.2">
      <c r="B57" s="40" t="s">
        <v>38</v>
      </c>
      <c r="C57" s="41">
        <f>C55+C56</f>
        <v>457</v>
      </c>
    </row>
  </sheetData>
  <mergeCells count="7">
    <mergeCell ref="I50:L50"/>
    <mergeCell ref="A2:D2"/>
    <mergeCell ref="C4:H4"/>
    <mergeCell ref="A5:H5"/>
    <mergeCell ref="A7:H7"/>
    <mergeCell ref="A8:H8"/>
    <mergeCell ref="A9:H9"/>
  </mergeCells>
  <pageMargins left="0.44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Catalina PREDESCU</cp:lastModifiedBy>
  <cp:lastPrinted>2016-03-25T13:03:32Z</cp:lastPrinted>
  <dcterms:created xsi:type="dcterms:W3CDTF">2012-03-09T07:09:29Z</dcterms:created>
  <dcterms:modified xsi:type="dcterms:W3CDTF">2016-03-25T13:05:03Z</dcterms:modified>
</cp:coreProperties>
</file>